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835" activeTab="0"/>
  </bookViews>
  <sheets>
    <sheet name="Anmeldung" sheetId="1" r:id="rId1"/>
    <sheet name="Kategorien" sheetId="2" r:id="rId2"/>
  </sheets>
  <definedNames/>
  <calcPr fullCalcOnLoad="1"/>
</workbook>
</file>

<file path=xl/sharedStrings.xml><?xml version="1.0" encoding="utf-8"?>
<sst xmlns="http://schemas.openxmlformats.org/spreadsheetml/2006/main" count="113" uniqueCount="88">
  <si>
    <t>Name</t>
  </si>
  <si>
    <t>Vorname</t>
  </si>
  <si>
    <t>Ges.</t>
  </si>
  <si>
    <t>Verein</t>
  </si>
  <si>
    <t>Strasse, Nr.</t>
  </si>
  <si>
    <t>PLZ</t>
  </si>
  <si>
    <t>Ort</t>
  </si>
  <si>
    <t>Anmeldung</t>
  </si>
  <si>
    <t>Sie finden alle Informationen zum Ochsenweidelauf auf unserer Homepage: www.ochsenweidelauf.ch</t>
  </si>
  <si>
    <t>Geschlecht</t>
  </si>
  <si>
    <t>Startgeld</t>
  </si>
  <si>
    <t>m</t>
  </si>
  <si>
    <t>(m/w)</t>
  </si>
  <si>
    <t>(vierstellig)</t>
  </si>
  <si>
    <t>Kategorie</t>
  </si>
  <si>
    <t>Jahrgang</t>
  </si>
  <si>
    <t>Bezeichnung</t>
  </si>
  <si>
    <t>Alter_von</t>
  </si>
  <si>
    <t>Alter_bis</t>
  </si>
  <si>
    <t>Jg_von</t>
  </si>
  <si>
    <t>Jg_bis</t>
  </si>
  <si>
    <t>Mädchen B</t>
  </si>
  <si>
    <t>w</t>
  </si>
  <si>
    <t>Mädchen A</t>
  </si>
  <si>
    <t>Knaben B</t>
  </si>
  <si>
    <t>Knaben A</t>
  </si>
  <si>
    <t>Schülerinnen A</t>
  </si>
  <si>
    <t>Schüler A</t>
  </si>
  <si>
    <t>Schülerinnen B</t>
  </si>
  <si>
    <t>Schüler B</t>
  </si>
  <si>
    <t>Schülerinnen C</t>
  </si>
  <si>
    <t>Schüler C</t>
  </si>
  <si>
    <t>PlauschläuferInnen</t>
  </si>
  <si>
    <t>Juniorinnen/Damen</t>
  </si>
  <si>
    <t>Junioren</t>
  </si>
  <si>
    <t>Volksläufer B</t>
  </si>
  <si>
    <t>Volksläufer A</t>
  </si>
  <si>
    <t>Volksläuferinnen B</t>
  </si>
  <si>
    <t>Volksläuferinnen A</t>
  </si>
  <si>
    <t>Aktive Elite</t>
  </si>
  <si>
    <t>Startgeld einzahlen an:</t>
  </si>
  <si>
    <t>Anmeldung senden an:</t>
  </si>
  <si>
    <t>Total:</t>
  </si>
  <si>
    <t>Kontaktperson/Trainer:</t>
  </si>
  <si>
    <t>&lt;verein&gt;</t>
  </si>
  <si>
    <t>&lt;strasse&gt;</t>
  </si>
  <si>
    <t>&lt;plz&gt;</t>
  </si>
  <si>
    <t>&lt;ort&gt;</t>
  </si>
  <si>
    <t>Graubündner Kantonalbank, 7002 Chur; Zugunsten von: CH04 0077 4155 3196 6230 1, Turnverein Zizers, 7205 Zizers; Konto: 70-216-5. Der Einzahlungsbeleg ist bei der Startnummerausgabe vorzuweisen.</t>
  </si>
  <si>
    <t>Pfüdis (Mädchen)</t>
  </si>
  <si>
    <t>Pfüdis (Knaben)</t>
  </si>
  <si>
    <t>Telefon</t>
  </si>
  <si>
    <t>Email</t>
  </si>
  <si>
    <t>Seline Mühlbacher, Im Schlosswingert 2, 7205 Zizers,   E-Mail: anmeldung@ochsenweidelauf.ch</t>
  </si>
  <si>
    <t>W14/W15</t>
  </si>
  <si>
    <t>M14/M15</t>
  </si>
  <si>
    <t>M16/M17</t>
  </si>
  <si>
    <t>W12/W13</t>
  </si>
  <si>
    <t>M12/M13</t>
  </si>
  <si>
    <t>W10/W11</t>
  </si>
  <si>
    <t>M10/M11</t>
  </si>
  <si>
    <t>W8/W9</t>
  </si>
  <si>
    <t>M8/M9</t>
  </si>
  <si>
    <t>M18/M19</t>
  </si>
  <si>
    <t>W7 -</t>
  </si>
  <si>
    <t>M7 -</t>
  </si>
  <si>
    <t>W16/W17</t>
  </si>
  <si>
    <t>W18 +</t>
  </si>
  <si>
    <t>M20 +</t>
  </si>
  <si>
    <t>VL M40 +</t>
  </si>
  <si>
    <t xml:space="preserve"> VL U40 M</t>
  </si>
  <si>
    <t>VL U40 W</t>
  </si>
  <si>
    <t>VL W40 +</t>
  </si>
  <si>
    <t>PL</t>
  </si>
  <si>
    <t>U16 W</t>
  </si>
  <si>
    <t>U16 M</t>
  </si>
  <si>
    <t>U18 W</t>
  </si>
  <si>
    <t>U18 M</t>
  </si>
  <si>
    <t>U14 W</t>
  </si>
  <si>
    <t>U14 M</t>
  </si>
  <si>
    <t>U12 W</t>
  </si>
  <si>
    <t>U12 M</t>
  </si>
  <si>
    <t>U10 W</t>
  </si>
  <si>
    <t>U10 M</t>
  </si>
  <si>
    <t>U8 W</t>
  </si>
  <si>
    <t>U8 M</t>
  </si>
  <si>
    <t>U20 M</t>
  </si>
  <si>
    <t>VL U40 M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</si>
</sst>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dd/mm/yy;@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mmm\ yyyy"/>
    <numFmt numFmtId="190" formatCode="_ * #,##0.0_ ;_ * \-#,##0.0_ ;_ * &quot;-&quot;??_ ;_ @_ "/>
    <numFmt numFmtId="191" formatCode="0.0\ &quot;km&quot;"/>
    <numFmt numFmtId="192" formatCode="[$-807]dddd\,\ d\.\ mmmm\ yyyy"/>
    <numFmt numFmtId="193" formatCode="_ * #,##0_ ;_ * \-#,##0_ ;_ * &quot;-&quot;??_ ;_ @_ "/>
    <numFmt numFmtId="194" formatCode="&quot;Kategorien&quot;\ 0"/>
    <numFmt numFmtId="195" formatCode="[$CHF]\ #,##0.00;[$CHF]\ \-#,##0.00"/>
  </numFmts>
  <fonts count="47">
    <font>
      <sz val="10"/>
      <name val="Arial"/>
      <family val="0"/>
    </font>
    <font>
      <b/>
      <sz val="18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8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i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90" fontId="5" fillId="0" borderId="0" xfId="47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190" fontId="3" fillId="0" borderId="10" xfId="47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90" fontId="5" fillId="0" borderId="10" xfId="47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195" fontId="5" fillId="0" borderId="0" xfId="47" applyNumberFormat="1" applyFont="1" applyAlignment="1">
      <alignment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171" fontId="5" fillId="0" borderId="11" xfId="47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71" fontId="5" fillId="0" borderId="0" xfId="47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171" fontId="3" fillId="33" borderId="11" xfId="47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1" fontId="5" fillId="0" borderId="11" xfId="47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90" fontId="5" fillId="0" borderId="14" xfId="47" applyNumberFormat="1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171" fontId="3" fillId="33" borderId="11" xfId="47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vertical="top"/>
      <protection/>
    </xf>
    <xf numFmtId="194" fontId="1" fillId="0" borderId="0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85725</xdr:rowOff>
    </xdr:from>
    <xdr:to>
      <xdr:col>9</xdr:col>
      <xdr:colOff>638175</xdr:colOff>
      <xdr:row>37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4181475"/>
          <a:ext cx="8286750" cy="1409700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90000" rIns="180000" bIns="9000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Tipps zum Ausfüllen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Als Unterstützung sind bei den LäufernInnen in den Feldern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Verein, Strasse, PLZ, Ort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Startgeld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Formeln. Diese dürfen selbstverständlich auch überschrieben werden.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Will man Daten von einem anderen Excel-Sheet übertragen, so können diese mit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Bearbeiten&gt;Inhalte einfügen…&gt;Werte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eingefügt werden. Dadurch gehen die Formatierungen nicht verloren.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Blatt ist geschützt. Der Schutz kann mit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Extras&gt;Schutz&gt;Blattschutz aufheben…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aufgehoben werden.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Sie dürfen mir aber auch Ihr Excel-Sheet zusenden. Für die Übertragung ist es von Vorteil, wenn die Felder in der folgenden Reihenfolge vorhanden sind für die Kontaktperson: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Verein,Name,Vorname,Strasse,PLZ,Ort,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Emailadresse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für die Läufer: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Name,Vorname,Geschlecht,Jahrgang,Kategorie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Layout" workbookViewId="0" topLeftCell="A1">
      <selection activeCell="A12" sqref="A12"/>
    </sheetView>
  </sheetViews>
  <sheetFormatPr defaultColWidth="11.421875" defaultRowHeight="12.75"/>
  <cols>
    <col min="1" max="2" width="15.7109375" style="21" customWidth="1"/>
    <col min="3" max="5" width="10.7109375" style="22" customWidth="1"/>
    <col min="6" max="7" width="15.7109375" style="21" customWidth="1"/>
    <col min="8" max="8" width="5.7109375" style="22" customWidth="1"/>
    <col min="9" max="9" width="15.7109375" style="21" customWidth="1"/>
    <col min="10" max="10" width="11.421875" style="23" customWidth="1"/>
    <col min="11" max="16384" width="11.421875" style="21" customWidth="1"/>
  </cols>
  <sheetData>
    <row r="1" spans="1:10" s="19" customFormat="1" ht="22.5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20" customFormat="1" ht="14.25">
      <c r="A2" s="38" t="str">
        <f>CONCATENATE("Ochsenweidelauf Zizers ",Kategorien!A1)</f>
        <v>Ochsenweidelauf Zizers 2024</v>
      </c>
      <c r="B2" s="38"/>
      <c r="C2" s="38"/>
      <c r="D2" s="38"/>
      <c r="E2" s="38"/>
      <c r="F2" s="38"/>
      <c r="G2" s="38"/>
      <c r="H2" s="38"/>
      <c r="I2" s="38"/>
      <c r="J2" s="38"/>
    </row>
    <row r="4" spans="1:10" ht="11.25">
      <c r="A4" s="24" t="s">
        <v>43</v>
      </c>
      <c r="C4" s="21"/>
      <c r="D4" s="21"/>
      <c r="E4" s="21"/>
      <c r="H4" s="21"/>
      <c r="J4" s="21"/>
    </row>
    <row r="5" spans="1:10" s="27" customFormat="1" ht="11.25">
      <c r="A5" s="25" t="str">
        <f>A10</f>
        <v>Name</v>
      </c>
      <c r="B5" s="25" t="str">
        <f>B10</f>
        <v>Vorname</v>
      </c>
      <c r="C5" s="41" t="s">
        <v>52</v>
      </c>
      <c r="D5" s="42"/>
      <c r="E5" s="43"/>
      <c r="F5" s="25" t="str">
        <f>F10</f>
        <v>Verein</v>
      </c>
      <c r="G5" s="25" t="str">
        <f>G10</f>
        <v>Strasse, Nr.</v>
      </c>
      <c r="H5" s="25" t="str">
        <f>H10</f>
        <v>PLZ</v>
      </c>
      <c r="I5" s="25" t="str">
        <f>I10</f>
        <v>Ort</v>
      </c>
      <c r="J5" s="26" t="s">
        <v>51</v>
      </c>
    </row>
    <row r="6" spans="1:10" ht="11.25">
      <c r="A6" s="15"/>
      <c r="B6" s="15"/>
      <c r="C6" s="44"/>
      <c r="D6" s="45"/>
      <c r="E6" s="46"/>
      <c r="F6" s="15" t="s">
        <v>44</v>
      </c>
      <c r="G6" s="15" t="s">
        <v>45</v>
      </c>
      <c r="H6" s="17" t="s">
        <v>46</v>
      </c>
      <c r="I6" s="15" t="s">
        <v>47</v>
      </c>
      <c r="J6" s="18"/>
    </row>
    <row r="8" ht="11.25">
      <c r="A8" s="29" t="s">
        <v>8</v>
      </c>
    </row>
    <row r="10" spans="1:10" s="24" customFormat="1" ht="11.25">
      <c r="A10" s="40" t="s">
        <v>0</v>
      </c>
      <c r="B10" s="47" t="s">
        <v>1</v>
      </c>
      <c r="C10" s="30" t="s">
        <v>9</v>
      </c>
      <c r="D10" s="30" t="s">
        <v>15</v>
      </c>
      <c r="E10" s="48" t="s">
        <v>14</v>
      </c>
      <c r="F10" s="40" t="s">
        <v>3</v>
      </c>
      <c r="G10" s="40" t="s">
        <v>4</v>
      </c>
      <c r="H10" s="40" t="s">
        <v>5</v>
      </c>
      <c r="I10" s="40" t="s">
        <v>6</v>
      </c>
      <c r="J10" s="49" t="s">
        <v>10</v>
      </c>
    </row>
    <row r="11" spans="1:10" ht="11.25">
      <c r="A11" s="40"/>
      <c r="B11" s="47"/>
      <c r="C11" s="31" t="s">
        <v>12</v>
      </c>
      <c r="D11" s="31" t="s">
        <v>13</v>
      </c>
      <c r="E11" s="48"/>
      <c r="F11" s="40"/>
      <c r="G11" s="40"/>
      <c r="H11" s="40"/>
      <c r="I11" s="40"/>
      <c r="J11" s="49"/>
    </row>
    <row r="12" spans="1:10" ht="11.25">
      <c r="A12" s="15"/>
      <c r="B12" s="15"/>
      <c r="C12" s="16"/>
      <c r="D12" s="16"/>
      <c r="E12" s="17"/>
      <c r="F12" s="15">
        <f>IF(AND($A$6&lt;&gt;"",$F$6&lt;&gt;"",A12&lt;&gt;""),$F$6,"")</f>
      </c>
      <c r="G12" s="15">
        <f>IF(AND($A$6="",$G$6&lt;&gt;"",A12&lt;&gt;""),$G$6,"")</f>
      </c>
      <c r="H12" s="15">
        <f>IF(AND($A$6="",$H$6&lt;&gt;"",A12&lt;&gt;""),$H$6,"")</f>
      </c>
      <c r="I12" s="15">
        <f>IF(AND($A$6="",$I$6&lt;&gt;"",A12&lt;&gt;""),$I$6,"")</f>
      </c>
      <c r="J12" s="18">
        <f>IF(AND(E12&gt;=1,E12&lt;=20),LOOKUP(E12,Kategorien!$G$4:$G$23,Kategorien!$I$4:$I$23),0)</f>
        <v>0</v>
      </c>
    </row>
    <row r="13" spans="1:10" ht="11.25">
      <c r="A13" s="15"/>
      <c r="B13" s="15"/>
      <c r="C13" s="17"/>
      <c r="D13" s="17"/>
      <c r="E13" s="17"/>
      <c r="F13" s="15">
        <f aca="true" t="shared" si="0" ref="F13:F39">IF(AND($A$6&lt;&gt;"",$F$6&lt;&gt;"",A13&lt;&gt;""),$F$6,"")</f>
      </c>
      <c r="G13" s="15">
        <f aca="true" t="shared" si="1" ref="G13:G39">IF(AND($A$6="",$G$6&lt;&gt;"",A13&lt;&gt;""),$G$6,"")</f>
      </c>
      <c r="H13" s="15">
        <f aca="true" t="shared" si="2" ref="H13:H39">IF(AND($A$6="",$H$6&lt;&gt;"",A13&lt;&gt;""),$H$6,"")</f>
      </c>
      <c r="I13" s="15">
        <f aca="true" t="shared" si="3" ref="I13:I39">IF(AND($A$6="",$I$6&lt;&gt;"",A13&lt;&gt;""),$I$6,"")</f>
      </c>
      <c r="J13" s="18">
        <f>IF(AND(E13&gt;=1,E13&lt;=20),LOOKUP(E13,Kategorien!$G$4:$G$23,Kategorien!$I$4:$I$23),0)</f>
        <v>0</v>
      </c>
    </row>
    <row r="14" spans="1:10" ht="11.25">
      <c r="A14" s="15"/>
      <c r="B14" s="15"/>
      <c r="C14" s="17"/>
      <c r="D14" s="17"/>
      <c r="E14" s="17"/>
      <c r="F14" s="15">
        <f t="shared" si="0"/>
      </c>
      <c r="G14" s="15">
        <f t="shared" si="1"/>
      </c>
      <c r="H14" s="15">
        <f t="shared" si="2"/>
      </c>
      <c r="I14" s="15">
        <f t="shared" si="3"/>
      </c>
      <c r="J14" s="18">
        <f>IF(AND(E14&gt;=1,E14&lt;=20),LOOKUP(E14,Kategorien!$G$4:$G$23,Kategorien!$I$4:$I$23),0)</f>
        <v>0</v>
      </c>
    </row>
    <row r="15" spans="1:10" ht="11.25">
      <c r="A15" s="15"/>
      <c r="B15" s="15"/>
      <c r="C15" s="17"/>
      <c r="D15" s="17"/>
      <c r="E15" s="17"/>
      <c r="F15" s="15">
        <f t="shared" si="0"/>
      </c>
      <c r="G15" s="15">
        <f t="shared" si="1"/>
      </c>
      <c r="H15" s="15">
        <f t="shared" si="2"/>
      </c>
      <c r="I15" s="15">
        <f t="shared" si="3"/>
      </c>
      <c r="J15" s="18">
        <f>IF(AND(E15&gt;=1,E15&lt;=20),LOOKUP(E15,Kategorien!$G$4:$G$23,Kategorien!$I$4:$I$23),0)</f>
        <v>0</v>
      </c>
    </row>
    <row r="16" spans="1:10" ht="11.25">
      <c r="A16" s="15"/>
      <c r="B16" s="15"/>
      <c r="C16" s="17"/>
      <c r="D16" s="17"/>
      <c r="E16" s="17"/>
      <c r="F16" s="15">
        <f t="shared" si="0"/>
      </c>
      <c r="G16" s="15">
        <f>IF(AND($A$6="",$G$6&lt;&gt;"",A16&lt;&gt;""),$G$6,"")</f>
      </c>
      <c r="H16" s="15">
        <f t="shared" si="2"/>
      </c>
      <c r="I16" s="15">
        <f t="shared" si="3"/>
      </c>
      <c r="J16" s="18">
        <f>IF(AND(E16&gt;=1,E16&lt;=20),LOOKUP(E16,Kategorien!$G$4:$G$23,Kategorien!$I$4:$I$23),0)</f>
        <v>0</v>
      </c>
    </row>
    <row r="17" spans="1:10" ht="11.25">
      <c r="A17" s="15"/>
      <c r="B17" s="15"/>
      <c r="C17" s="17"/>
      <c r="D17" s="17"/>
      <c r="E17" s="17"/>
      <c r="F17" s="15">
        <f t="shared" si="0"/>
      </c>
      <c r="G17" s="15">
        <f t="shared" si="1"/>
      </c>
      <c r="H17" s="15">
        <f t="shared" si="2"/>
      </c>
      <c r="I17" s="15">
        <f t="shared" si="3"/>
      </c>
      <c r="J17" s="18">
        <f>IF(AND(E17&gt;=1,E17&lt;=20),LOOKUP(E17,Kategorien!$G$4:$G$23,Kategorien!$I$4:$I$23),0)</f>
        <v>0</v>
      </c>
    </row>
    <row r="18" spans="1:10" ht="11.25">
      <c r="A18" s="15"/>
      <c r="B18" s="15"/>
      <c r="C18" s="17"/>
      <c r="D18" s="17"/>
      <c r="E18" s="17"/>
      <c r="F18" s="15">
        <f t="shared" si="0"/>
      </c>
      <c r="G18" s="15">
        <f t="shared" si="1"/>
      </c>
      <c r="H18" s="15">
        <f t="shared" si="2"/>
      </c>
      <c r="I18" s="15">
        <f t="shared" si="3"/>
      </c>
      <c r="J18" s="18">
        <f>IF(AND(E18&gt;=1,E18&lt;=20),LOOKUP(E18,Kategorien!$G$4:$G$23,Kategorien!$I$4:$I$23),0)</f>
        <v>0</v>
      </c>
    </row>
    <row r="19" spans="1:10" ht="11.25">
      <c r="A19" s="15"/>
      <c r="B19" s="15"/>
      <c r="C19" s="17"/>
      <c r="D19" s="17"/>
      <c r="E19" s="17"/>
      <c r="F19" s="15">
        <f t="shared" si="0"/>
      </c>
      <c r="G19" s="15">
        <f t="shared" si="1"/>
      </c>
      <c r="H19" s="15">
        <f t="shared" si="2"/>
      </c>
      <c r="I19" s="15">
        <f t="shared" si="3"/>
      </c>
      <c r="J19" s="18">
        <f>IF(AND(E19&gt;=1,E19&lt;=20),LOOKUP(E19,Kategorien!$G$4:$G$23,Kategorien!$I$4:$I$23),0)</f>
        <v>0</v>
      </c>
    </row>
    <row r="20" spans="1:10" ht="11.25">
      <c r="A20" s="15"/>
      <c r="B20" s="15"/>
      <c r="C20" s="17"/>
      <c r="D20" s="17"/>
      <c r="E20" s="17"/>
      <c r="F20" s="15">
        <f t="shared" si="0"/>
      </c>
      <c r="G20" s="15">
        <f t="shared" si="1"/>
      </c>
      <c r="H20" s="15">
        <f t="shared" si="2"/>
      </c>
      <c r="I20" s="15">
        <f t="shared" si="3"/>
      </c>
      <c r="J20" s="18">
        <f>IF(AND(E20&gt;=1,E20&lt;=20),LOOKUP(E20,Kategorien!$G$4:$G$23,Kategorien!$I$4:$I$23),0)</f>
        <v>0</v>
      </c>
    </row>
    <row r="21" spans="1:10" ht="11.25">
      <c r="A21" s="15"/>
      <c r="B21" s="15"/>
      <c r="C21" s="17"/>
      <c r="D21" s="17"/>
      <c r="E21" s="17"/>
      <c r="F21" s="15">
        <f t="shared" si="0"/>
      </c>
      <c r="G21" s="15">
        <f t="shared" si="1"/>
      </c>
      <c r="H21" s="15">
        <f t="shared" si="2"/>
      </c>
      <c r="I21" s="15">
        <f t="shared" si="3"/>
      </c>
      <c r="J21" s="18">
        <f>IF(AND(E21&gt;=1,E21&lt;=20),LOOKUP(E21,Kategorien!$G$4:$G$23,Kategorien!$I$4:$I$23),0)</f>
        <v>0</v>
      </c>
    </row>
    <row r="22" spans="1:10" ht="11.25">
      <c r="A22" s="15"/>
      <c r="B22" s="15"/>
      <c r="C22" s="17"/>
      <c r="D22" s="17"/>
      <c r="E22" s="17"/>
      <c r="F22" s="15">
        <f t="shared" si="0"/>
      </c>
      <c r="G22" s="15">
        <f t="shared" si="1"/>
      </c>
      <c r="H22" s="15">
        <f t="shared" si="2"/>
      </c>
      <c r="I22" s="15">
        <f t="shared" si="3"/>
      </c>
      <c r="J22" s="18">
        <f>IF(AND(E22&gt;=1,E22&lt;=20),LOOKUP(E22,Kategorien!$G$4:$G$23,Kategorien!$I$4:$I$23),0)</f>
        <v>0</v>
      </c>
    </row>
    <row r="23" spans="1:10" ht="11.25">
      <c r="A23" s="15"/>
      <c r="B23" s="15"/>
      <c r="C23" s="17"/>
      <c r="D23" s="17"/>
      <c r="E23" s="17"/>
      <c r="F23" s="15">
        <f t="shared" si="0"/>
      </c>
      <c r="G23" s="15">
        <f t="shared" si="1"/>
      </c>
      <c r="H23" s="15">
        <f t="shared" si="2"/>
      </c>
      <c r="I23" s="15">
        <f t="shared" si="3"/>
      </c>
      <c r="J23" s="18">
        <f>IF(AND(E23&gt;=1,E23&lt;=20),LOOKUP(E23,Kategorien!$G$4:$G$23,Kategorien!$I$4:$I$23),0)</f>
        <v>0</v>
      </c>
    </row>
    <row r="24" spans="1:10" ht="11.25">
      <c r="A24" s="15"/>
      <c r="B24" s="15"/>
      <c r="C24" s="17"/>
      <c r="D24" s="17"/>
      <c r="E24" s="17"/>
      <c r="F24" s="15">
        <f t="shared" si="0"/>
      </c>
      <c r="G24" s="15">
        <f t="shared" si="1"/>
      </c>
      <c r="H24" s="15">
        <f t="shared" si="2"/>
      </c>
      <c r="I24" s="15">
        <f t="shared" si="3"/>
      </c>
      <c r="J24" s="18">
        <f>IF(AND(E24&gt;=1,E24&lt;=20),LOOKUP(E24,Kategorien!$G$4:$G$23,Kategorien!$I$4:$I$23),0)</f>
        <v>0</v>
      </c>
    </row>
    <row r="25" spans="1:10" ht="11.25">
      <c r="A25" s="15"/>
      <c r="B25" s="15"/>
      <c r="C25" s="17"/>
      <c r="D25" s="17"/>
      <c r="E25" s="17"/>
      <c r="F25" s="15">
        <f t="shared" si="0"/>
      </c>
      <c r="G25" s="15">
        <f t="shared" si="1"/>
      </c>
      <c r="H25" s="15">
        <f t="shared" si="2"/>
      </c>
      <c r="I25" s="15">
        <f t="shared" si="3"/>
      </c>
      <c r="J25" s="18">
        <f>IF(AND(E25&gt;=1,E25&lt;=20),LOOKUP(E25,Kategorien!$G$4:$G$23,Kategorien!$I$4:$I$23),0)</f>
        <v>0</v>
      </c>
    </row>
    <row r="26" spans="1:10" ht="11.25">
      <c r="A26" s="15"/>
      <c r="B26" s="15"/>
      <c r="C26" s="17"/>
      <c r="D26" s="17"/>
      <c r="E26" s="17"/>
      <c r="F26" s="15">
        <f t="shared" si="0"/>
      </c>
      <c r="G26" s="15">
        <f t="shared" si="1"/>
      </c>
      <c r="H26" s="15">
        <f t="shared" si="2"/>
      </c>
      <c r="I26" s="15">
        <f t="shared" si="3"/>
      </c>
      <c r="J26" s="18">
        <f>IF(AND(E26&gt;=1,E26&lt;=20),LOOKUP(E26,Kategorien!$G$4:$G$23,Kategorien!$I$4:$I$23),0)</f>
        <v>0</v>
      </c>
    </row>
    <row r="27" spans="1:10" ht="11.25">
      <c r="A27" s="15"/>
      <c r="B27" s="15"/>
      <c r="C27" s="17"/>
      <c r="D27" s="17"/>
      <c r="E27" s="17"/>
      <c r="F27" s="15">
        <f t="shared" si="0"/>
      </c>
      <c r="G27" s="15">
        <f t="shared" si="1"/>
      </c>
      <c r="H27" s="15">
        <f t="shared" si="2"/>
      </c>
      <c r="I27" s="15">
        <f t="shared" si="3"/>
      </c>
      <c r="J27" s="18">
        <f>IF(AND(E27&gt;=1,E27&lt;=20),LOOKUP(E27,Kategorien!$G$4:$G$23,Kategorien!$I$4:$I$23),0)</f>
        <v>0</v>
      </c>
    </row>
    <row r="28" spans="1:10" ht="11.25">
      <c r="A28" s="15"/>
      <c r="B28" s="15"/>
      <c r="C28" s="17"/>
      <c r="D28" s="17"/>
      <c r="E28" s="17"/>
      <c r="F28" s="15">
        <f t="shared" si="0"/>
      </c>
      <c r="G28" s="15">
        <f t="shared" si="1"/>
      </c>
      <c r="H28" s="15">
        <f t="shared" si="2"/>
      </c>
      <c r="I28" s="15">
        <f t="shared" si="3"/>
      </c>
      <c r="J28" s="18">
        <f>IF(AND(E28&gt;=1,E28&lt;=20),LOOKUP(E28,Kategorien!$G$4:$G$23,Kategorien!$I$4:$I$23),0)</f>
        <v>0</v>
      </c>
    </row>
    <row r="29" spans="1:10" ht="11.25">
      <c r="A29" s="15"/>
      <c r="B29" s="15"/>
      <c r="C29" s="17"/>
      <c r="D29" s="17"/>
      <c r="E29" s="17"/>
      <c r="F29" s="15">
        <f t="shared" si="0"/>
      </c>
      <c r="G29" s="15">
        <f t="shared" si="1"/>
      </c>
      <c r="H29" s="15">
        <f t="shared" si="2"/>
      </c>
      <c r="I29" s="15">
        <f t="shared" si="3"/>
      </c>
      <c r="J29" s="18">
        <f>IF(AND(E29&gt;=1,E29&lt;=20),LOOKUP(E29,Kategorien!$G$4:$G$23,Kategorien!$I$4:$I$23),0)</f>
        <v>0</v>
      </c>
    </row>
    <row r="30" spans="1:10" ht="11.25">
      <c r="A30" s="15"/>
      <c r="B30" s="15"/>
      <c r="C30" s="17"/>
      <c r="D30" s="17"/>
      <c r="E30" s="17"/>
      <c r="F30" s="15">
        <f t="shared" si="0"/>
      </c>
      <c r="G30" s="15">
        <f t="shared" si="1"/>
      </c>
      <c r="H30" s="15">
        <f t="shared" si="2"/>
      </c>
      <c r="I30" s="15">
        <f t="shared" si="3"/>
      </c>
      <c r="J30" s="18">
        <f>IF(AND(E30&gt;=1,E30&lt;=20),LOOKUP(E30,Kategorien!$G$4:$G$23,Kategorien!$I$4:$I$23),0)</f>
        <v>0</v>
      </c>
    </row>
    <row r="31" spans="1:10" ht="11.25">
      <c r="A31" s="15"/>
      <c r="B31" s="15"/>
      <c r="C31" s="17"/>
      <c r="D31" s="17"/>
      <c r="E31" s="17"/>
      <c r="F31" s="15">
        <f t="shared" si="0"/>
      </c>
      <c r="G31" s="15">
        <f t="shared" si="1"/>
      </c>
      <c r="H31" s="15">
        <f t="shared" si="2"/>
      </c>
      <c r="I31" s="15">
        <f t="shared" si="3"/>
      </c>
      <c r="J31" s="18">
        <f>IF(AND(E31&gt;=1,E31&lt;=20),LOOKUP(E31,Kategorien!$G$4:$G$23,Kategorien!$I$4:$I$23),0)</f>
        <v>0</v>
      </c>
    </row>
    <row r="32" spans="1:10" ht="11.25">
      <c r="A32" s="15"/>
      <c r="B32" s="15"/>
      <c r="C32" s="17"/>
      <c r="D32" s="17"/>
      <c r="E32" s="17"/>
      <c r="F32" s="15">
        <f t="shared" si="0"/>
      </c>
      <c r="G32" s="15">
        <f t="shared" si="1"/>
      </c>
      <c r="H32" s="15">
        <f t="shared" si="2"/>
      </c>
      <c r="I32" s="15">
        <f t="shared" si="3"/>
      </c>
      <c r="J32" s="18">
        <f>IF(AND(E32&gt;=1,E32&lt;=20),LOOKUP(E32,Kategorien!$G$4:$G$23,Kategorien!$I$4:$I$23),0)</f>
        <v>0</v>
      </c>
    </row>
    <row r="33" spans="1:10" ht="11.25">
      <c r="A33" s="15"/>
      <c r="B33" s="15"/>
      <c r="C33" s="17"/>
      <c r="D33" s="17"/>
      <c r="E33" s="17"/>
      <c r="F33" s="15">
        <f t="shared" si="0"/>
      </c>
      <c r="G33" s="15">
        <f t="shared" si="1"/>
      </c>
      <c r="H33" s="15">
        <f t="shared" si="2"/>
      </c>
      <c r="I33" s="15">
        <f t="shared" si="3"/>
      </c>
      <c r="J33" s="18">
        <f>IF(AND(E33&gt;=1,E33&lt;=20),LOOKUP(E33,Kategorien!$G$4:$G$23,Kategorien!$I$4:$I$23),0)</f>
        <v>0</v>
      </c>
    </row>
    <row r="34" spans="1:10" ht="11.25">
      <c r="A34" s="15"/>
      <c r="B34" s="15"/>
      <c r="C34" s="17"/>
      <c r="D34" s="17"/>
      <c r="E34" s="17"/>
      <c r="F34" s="15">
        <f t="shared" si="0"/>
      </c>
      <c r="G34" s="15">
        <f t="shared" si="1"/>
      </c>
      <c r="H34" s="15">
        <f t="shared" si="2"/>
      </c>
      <c r="I34" s="15">
        <f t="shared" si="3"/>
      </c>
      <c r="J34" s="18">
        <f>IF(AND(E34&gt;=1,E34&lt;=20),LOOKUP(E34,Kategorien!$G$4:$G$23,Kategorien!$I$4:$I$23),0)</f>
        <v>0</v>
      </c>
    </row>
    <row r="35" spans="1:10" ht="11.25">
      <c r="A35" s="15"/>
      <c r="B35" s="15"/>
      <c r="C35" s="17"/>
      <c r="D35" s="17"/>
      <c r="E35" s="17"/>
      <c r="F35" s="15">
        <f t="shared" si="0"/>
      </c>
      <c r="G35" s="15">
        <f t="shared" si="1"/>
      </c>
      <c r="H35" s="15">
        <f t="shared" si="2"/>
      </c>
      <c r="I35" s="15">
        <f t="shared" si="3"/>
      </c>
      <c r="J35" s="18">
        <f>IF(AND(E35&gt;=1,E35&lt;=20),LOOKUP(E35,Kategorien!$G$4:$G$23,Kategorien!$I$4:$I$23),0)</f>
        <v>0</v>
      </c>
    </row>
    <row r="36" spans="1:10" ht="11.25">
      <c r="A36" s="15"/>
      <c r="B36" s="15"/>
      <c r="C36" s="17"/>
      <c r="D36" s="17"/>
      <c r="E36" s="17"/>
      <c r="F36" s="15">
        <f t="shared" si="0"/>
      </c>
      <c r="G36" s="15">
        <f t="shared" si="1"/>
      </c>
      <c r="H36" s="15">
        <f t="shared" si="2"/>
      </c>
      <c r="I36" s="15">
        <f t="shared" si="3"/>
      </c>
      <c r="J36" s="18">
        <f>IF(AND(E36&gt;=1,E36&lt;=20),LOOKUP(E36,Kategorien!$G$4:$G$23,Kategorien!$I$4:$I$23),0)</f>
        <v>0</v>
      </c>
    </row>
    <row r="37" spans="1:10" ht="11.25">
      <c r="A37" s="15"/>
      <c r="B37" s="15"/>
      <c r="C37" s="17"/>
      <c r="D37" s="17"/>
      <c r="E37" s="17"/>
      <c r="F37" s="15">
        <f t="shared" si="0"/>
      </c>
      <c r="G37" s="15">
        <f t="shared" si="1"/>
      </c>
      <c r="H37" s="15">
        <f t="shared" si="2"/>
      </c>
      <c r="I37" s="15">
        <f t="shared" si="3"/>
      </c>
      <c r="J37" s="18">
        <f>IF(AND(E37&gt;=1,E37&lt;=20),LOOKUP(E37,Kategorien!$G$4:$G$23,Kategorien!$I$4:$I$23),0)</f>
        <v>0</v>
      </c>
    </row>
    <row r="38" spans="1:10" ht="11.25">
      <c r="A38" s="15"/>
      <c r="B38" s="15"/>
      <c r="C38" s="17"/>
      <c r="D38" s="17"/>
      <c r="E38" s="17"/>
      <c r="F38" s="15">
        <f t="shared" si="0"/>
      </c>
      <c r="G38" s="15">
        <f t="shared" si="1"/>
      </c>
      <c r="H38" s="15">
        <f t="shared" si="2"/>
      </c>
      <c r="I38" s="15">
        <f t="shared" si="3"/>
      </c>
      <c r="J38" s="18">
        <f>IF(AND(E38&gt;=1,E38&lt;=20),LOOKUP(E38,Kategorien!$G$4:$G$23,Kategorien!$I$4:$I$23),0)</f>
        <v>0</v>
      </c>
    </row>
    <row r="39" spans="1:10" ht="11.25">
      <c r="A39" s="15"/>
      <c r="B39" s="15"/>
      <c r="C39" s="17"/>
      <c r="D39" s="17"/>
      <c r="E39" s="17"/>
      <c r="F39" s="15">
        <f t="shared" si="0"/>
      </c>
      <c r="G39" s="15">
        <f t="shared" si="1"/>
      </c>
      <c r="H39" s="15">
        <f t="shared" si="2"/>
      </c>
      <c r="I39" s="15">
        <f t="shared" si="3"/>
      </c>
      <c r="J39" s="18">
        <f>IF(AND(E39&gt;=1,E39&lt;=20),LOOKUP(E39,Kategorien!$G$4:$G$23,Kategorien!$I$4:$I$23),0)</f>
        <v>0</v>
      </c>
    </row>
    <row r="40" spans="1:10" ht="11.25">
      <c r="A40" s="32"/>
      <c r="B40" s="32"/>
      <c r="C40" s="33"/>
      <c r="D40" s="33"/>
      <c r="E40" s="33"/>
      <c r="F40" s="32"/>
      <c r="G40" s="32"/>
      <c r="H40" s="33"/>
      <c r="I40" s="34" t="s">
        <v>42</v>
      </c>
      <c r="J40" s="28">
        <f>SUM(J12:J39)</f>
        <v>0</v>
      </c>
    </row>
    <row r="42" spans="1:10" ht="24.75" customHeight="1">
      <c r="A42" s="50" t="s">
        <v>40</v>
      </c>
      <c r="B42" s="50"/>
      <c r="C42" s="51" t="s">
        <v>48</v>
      </c>
      <c r="D42" s="52"/>
      <c r="E42" s="52"/>
      <c r="F42" s="52"/>
      <c r="G42" s="52"/>
      <c r="H42" s="52"/>
      <c r="I42" s="52"/>
      <c r="J42" s="52"/>
    </row>
    <row r="43" ht="8.25" customHeight="1"/>
    <row r="44" spans="1:10" ht="11.25">
      <c r="A44" s="50" t="s">
        <v>41</v>
      </c>
      <c r="B44" s="50"/>
      <c r="C44" s="53" t="s">
        <v>53</v>
      </c>
      <c r="D44" s="53"/>
      <c r="E44" s="53"/>
      <c r="F44" s="53"/>
      <c r="G44" s="53"/>
      <c r="H44" s="53"/>
      <c r="I44" s="53"/>
      <c r="J44" s="53"/>
    </row>
  </sheetData>
  <sheetProtection sheet="1" selectLockedCells="1"/>
  <mergeCells count="16">
    <mergeCell ref="J10:J11"/>
    <mergeCell ref="F10:F11"/>
    <mergeCell ref="A42:B42"/>
    <mergeCell ref="A44:B44"/>
    <mergeCell ref="C42:J42"/>
    <mergeCell ref="C44:J44"/>
    <mergeCell ref="A2:J2"/>
    <mergeCell ref="A1:J1"/>
    <mergeCell ref="H10:H11"/>
    <mergeCell ref="G10:G11"/>
    <mergeCell ref="C5:E5"/>
    <mergeCell ref="C6:E6"/>
    <mergeCell ref="I10:I11"/>
    <mergeCell ref="A10:A11"/>
    <mergeCell ref="B10:B11"/>
    <mergeCell ref="E10:E11"/>
  </mergeCells>
  <printOptions horizontalCentered="1"/>
  <pageMargins left="0.3937007874015748" right="0.3937007874015748" top="0.416666666666666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H28" sqref="H28"/>
    </sheetView>
  </sheetViews>
  <sheetFormatPr defaultColWidth="11.421875" defaultRowHeight="12.75"/>
  <cols>
    <col min="1" max="1" width="29.140625" style="3" bestFit="1" customWidth="1"/>
    <col min="2" max="2" width="5.7109375" style="4" customWidth="1"/>
    <col min="3" max="8" width="10.7109375" style="4" customWidth="1"/>
    <col min="9" max="9" width="10.7109375" style="5" customWidth="1"/>
    <col min="10" max="16384" width="11.421875" style="3" customWidth="1"/>
  </cols>
  <sheetData>
    <row r="1" spans="1:9" s="1" customFormat="1" ht="22.5">
      <c r="A1" s="54">
        <f>2024</f>
        <v>2024</v>
      </c>
      <c r="B1" s="54"/>
      <c r="C1" s="54"/>
      <c r="D1" s="54"/>
      <c r="E1" s="54"/>
      <c r="F1" s="54"/>
      <c r="G1" s="54"/>
      <c r="H1" s="54"/>
      <c r="I1" s="54"/>
    </row>
    <row r="2" spans="1:9" ht="11.25">
      <c r="A2" s="10"/>
      <c r="B2" s="11"/>
      <c r="C2" s="11"/>
      <c r="D2" s="11"/>
      <c r="E2" s="11"/>
      <c r="F2" s="11"/>
      <c r="G2" s="11"/>
      <c r="H2" s="11"/>
      <c r="I2" s="12"/>
    </row>
    <row r="3" spans="1:9" s="2" customFormat="1" ht="11.25">
      <c r="A3" s="13" t="s">
        <v>16</v>
      </c>
      <c r="B3" s="6" t="s">
        <v>2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14</v>
      </c>
      <c r="H3" s="6"/>
      <c r="I3" s="7" t="s">
        <v>10</v>
      </c>
    </row>
    <row r="4" spans="1:9" ht="11.25">
      <c r="A4" s="3" t="s">
        <v>21</v>
      </c>
      <c r="B4" s="4" t="s">
        <v>22</v>
      </c>
      <c r="C4" s="4">
        <v>14</v>
      </c>
      <c r="D4" s="4">
        <v>15</v>
      </c>
      <c r="E4" s="4">
        <f aca="true" t="shared" si="0" ref="E4:E23">$A$1-D4</f>
        <v>2009</v>
      </c>
      <c r="F4" s="4">
        <f aca="true" t="shared" si="1" ref="F4:F23">$A$1-C4</f>
        <v>2010</v>
      </c>
      <c r="G4" s="4" t="s">
        <v>74</v>
      </c>
      <c r="H4" s="4" t="s">
        <v>54</v>
      </c>
      <c r="I4" s="14">
        <v>13</v>
      </c>
    </row>
    <row r="5" spans="1:9" ht="11.25">
      <c r="A5" s="3" t="s">
        <v>23</v>
      </c>
      <c r="B5" s="4" t="s">
        <v>22</v>
      </c>
      <c r="C5" s="4">
        <v>16</v>
      </c>
      <c r="D5" s="4">
        <v>17</v>
      </c>
      <c r="E5" s="4">
        <f t="shared" si="0"/>
        <v>2007</v>
      </c>
      <c r="F5" s="4">
        <f t="shared" si="1"/>
        <v>2008</v>
      </c>
      <c r="G5" s="4" t="s">
        <v>76</v>
      </c>
      <c r="H5" s="4" t="s">
        <v>66</v>
      </c>
      <c r="I5" s="14">
        <v>13</v>
      </c>
    </row>
    <row r="6" spans="1:9" ht="11.25">
      <c r="A6" s="3" t="s">
        <v>24</v>
      </c>
      <c r="B6" s="4" t="s">
        <v>11</v>
      </c>
      <c r="C6" s="4">
        <v>14</v>
      </c>
      <c r="D6" s="4">
        <v>15</v>
      </c>
      <c r="E6" s="4">
        <f t="shared" si="0"/>
        <v>2009</v>
      </c>
      <c r="F6" s="4">
        <f t="shared" si="1"/>
        <v>2010</v>
      </c>
      <c r="G6" s="4" t="s">
        <v>75</v>
      </c>
      <c r="H6" s="4" t="s">
        <v>55</v>
      </c>
      <c r="I6" s="14">
        <v>13</v>
      </c>
    </row>
    <row r="7" spans="1:9" ht="11.25">
      <c r="A7" s="3" t="s">
        <v>25</v>
      </c>
      <c r="B7" s="4" t="s">
        <v>11</v>
      </c>
      <c r="C7" s="4">
        <v>16</v>
      </c>
      <c r="D7" s="4">
        <v>17</v>
      </c>
      <c r="E7" s="4">
        <f t="shared" si="0"/>
        <v>2007</v>
      </c>
      <c r="F7" s="4">
        <f t="shared" si="1"/>
        <v>2008</v>
      </c>
      <c r="G7" s="4" t="s">
        <v>77</v>
      </c>
      <c r="H7" s="4" t="s">
        <v>56</v>
      </c>
      <c r="I7" s="14">
        <v>13</v>
      </c>
    </row>
    <row r="8" spans="1:9" ht="11.25">
      <c r="A8" s="3" t="s">
        <v>26</v>
      </c>
      <c r="B8" s="4" t="s">
        <v>22</v>
      </c>
      <c r="C8" s="4">
        <v>12</v>
      </c>
      <c r="D8" s="4">
        <v>13</v>
      </c>
      <c r="E8" s="4">
        <f t="shared" si="0"/>
        <v>2011</v>
      </c>
      <c r="F8" s="4">
        <f t="shared" si="1"/>
        <v>2012</v>
      </c>
      <c r="G8" s="4" t="s">
        <v>78</v>
      </c>
      <c r="H8" s="4" t="s">
        <v>57</v>
      </c>
      <c r="I8" s="14">
        <v>10</v>
      </c>
    </row>
    <row r="9" spans="1:9" ht="11.25">
      <c r="A9" s="3" t="s">
        <v>27</v>
      </c>
      <c r="B9" s="4" t="s">
        <v>11</v>
      </c>
      <c r="C9" s="4">
        <v>12</v>
      </c>
      <c r="D9" s="4">
        <v>13</v>
      </c>
      <c r="E9" s="4">
        <f t="shared" si="0"/>
        <v>2011</v>
      </c>
      <c r="F9" s="4">
        <f t="shared" si="1"/>
        <v>2012</v>
      </c>
      <c r="G9" s="4" t="s">
        <v>79</v>
      </c>
      <c r="H9" s="4" t="s">
        <v>58</v>
      </c>
      <c r="I9" s="14">
        <v>10</v>
      </c>
    </row>
    <row r="10" spans="1:9" ht="11.25">
      <c r="A10" s="3" t="s">
        <v>28</v>
      </c>
      <c r="B10" s="4" t="s">
        <v>22</v>
      </c>
      <c r="C10" s="4">
        <v>10</v>
      </c>
      <c r="D10" s="4">
        <v>11</v>
      </c>
      <c r="E10" s="4">
        <f t="shared" si="0"/>
        <v>2013</v>
      </c>
      <c r="F10" s="4">
        <f t="shared" si="1"/>
        <v>2014</v>
      </c>
      <c r="G10" s="4" t="s">
        <v>80</v>
      </c>
      <c r="H10" s="4" t="s">
        <v>59</v>
      </c>
      <c r="I10" s="14">
        <v>10</v>
      </c>
    </row>
    <row r="11" spans="1:9" ht="11.25">
      <c r="A11" s="3" t="s">
        <v>29</v>
      </c>
      <c r="B11" s="4" t="s">
        <v>11</v>
      </c>
      <c r="C11" s="4">
        <v>10</v>
      </c>
      <c r="D11" s="4">
        <v>11</v>
      </c>
      <c r="E11" s="4">
        <f t="shared" si="0"/>
        <v>2013</v>
      </c>
      <c r="F11" s="4">
        <f t="shared" si="1"/>
        <v>2014</v>
      </c>
      <c r="G11" s="4" t="s">
        <v>81</v>
      </c>
      <c r="H11" s="4" t="s">
        <v>60</v>
      </c>
      <c r="I11" s="14">
        <v>10</v>
      </c>
    </row>
    <row r="12" spans="1:9" ht="11.25">
      <c r="A12" s="3" t="s">
        <v>30</v>
      </c>
      <c r="B12" s="4" t="s">
        <v>22</v>
      </c>
      <c r="C12" s="4">
        <v>8</v>
      </c>
      <c r="D12" s="4">
        <v>9</v>
      </c>
      <c r="E12" s="4">
        <f t="shared" si="0"/>
        <v>2015</v>
      </c>
      <c r="F12" s="4">
        <f t="shared" si="1"/>
        <v>2016</v>
      </c>
      <c r="G12" s="4" t="s">
        <v>82</v>
      </c>
      <c r="H12" s="4" t="s">
        <v>61</v>
      </c>
      <c r="I12" s="14">
        <v>10</v>
      </c>
    </row>
    <row r="13" spans="1:9" ht="11.25">
      <c r="A13" s="3" t="s">
        <v>31</v>
      </c>
      <c r="B13" s="4" t="s">
        <v>11</v>
      </c>
      <c r="C13" s="4">
        <v>8</v>
      </c>
      <c r="D13" s="4">
        <v>9</v>
      </c>
      <c r="E13" s="4">
        <f t="shared" si="0"/>
        <v>2015</v>
      </c>
      <c r="F13" s="4">
        <f t="shared" si="1"/>
        <v>2016</v>
      </c>
      <c r="G13" s="4" t="s">
        <v>83</v>
      </c>
      <c r="H13" s="4" t="s">
        <v>62</v>
      </c>
      <c r="I13" s="14">
        <v>10</v>
      </c>
    </row>
    <row r="14" spans="1:9" ht="11.25">
      <c r="A14" s="3" t="s">
        <v>49</v>
      </c>
      <c r="B14" s="4" t="s">
        <v>22</v>
      </c>
      <c r="C14" s="4">
        <v>0</v>
      </c>
      <c r="D14" s="4">
        <v>7</v>
      </c>
      <c r="E14" s="4">
        <f t="shared" si="0"/>
        <v>2017</v>
      </c>
      <c r="F14" s="4">
        <f t="shared" si="1"/>
        <v>2024</v>
      </c>
      <c r="G14" s="4" t="s">
        <v>84</v>
      </c>
      <c r="H14" s="4" t="s">
        <v>64</v>
      </c>
      <c r="I14" s="14">
        <v>7</v>
      </c>
    </row>
    <row r="15" spans="1:9" ht="11.25">
      <c r="A15" s="3" t="s">
        <v>50</v>
      </c>
      <c r="B15" s="4" t="s">
        <v>11</v>
      </c>
      <c r="C15" s="4">
        <v>0</v>
      </c>
      <c r="D15" s="4">
        <v>7</v>
      </c>
      <c r="E15" s="4">
        <f>$A$1-D15</f>
        <v>2017</v>
      </c>
      <c r="F15" s="4">
        <f>$A$1-C15</f>
        <v>2024</v>
      </c>
      <c r="G15" s="4" t="s">
        <v>85</v>
      </c>
      <c r="H15" s="4" t="s">
        <v>65</v>
      </c>
      <c r="I15" s="14">
        <v>7</v>
      </c>
    </row>
    <row r="16" spans="1:9" ht="11.25">
      <c r="A16" s="3" t="s">
        <v>32</v>
      </c>
      <c r="C16" s="4">
        <v>0</v>
      </c>
      <c r="D16" s="4">
        <v>100</v>
      </c>
      <c r="E16" s="4">
        <f t="shared" si="0"/>
        <v>1924</v>
      </c>
      <c r="F16" s="4">
        <f t="shared" si="1"/>
        <v>2024</v>
      </c>
      <c r="G16" s="4" t="s">
        <v>73</v>
      </c>
      <c r="H16" s="4" t="s">
        <v>73</v>
      </c>
      <c r="I16" s="14">
        <v>13</v>
      </c>
    </row>
    <row r="17" spans="1:9" ht="11.25">
      <c r="A17" s="3" t="s">
        <v>33</v>
      </c>
      <c r="B17" s="4" t="s">
        <v>22</v>
      </c>
      <c r="C17" s="4">
        <v>18</v>
      </c>
      <c r="D17" s="4">
        <v>100</v>
      </c>
      <c r="E17" s="4">
        <f t="shared" si="0"/>
        <v>1924</v>
      </c>
      <c r="F17" s="4">
        <f t="shared" si="1"/>
        <v>2006</v>
      </c>
      <c r="G17" s="4" t="s">
        <v>67</v>
      </c>
      <c r="H17" s="4" t="s">
        <v>67</v>
      </c>
      <c r="I17" s="14">
        <v>13</v>
      </c>
    </row>
    <row r="18" spans="1:9" ht="11.25">
      <c r="A18" s="3" t="s">
        <v>34</v>
      </c>
      <c r="B18" s="4" t="s">
        <v>11</v>
      </c>
      <c r="C18" s="4">
        <v>18</v>
      </c>
      <c r="D18" s="4">
        <v>19</v>
      </c>
      <c r="E18" s="4">
        <f t="shared" si="0"/>
        <v>2005</v>
      </c>
      <c r="F18" s="4">
        <f t="shared" si="1"/>
        <v>2006</v>
      </c>
      <c r="G18" s="4" t="s">
        <v>86</v>
      </c>
      <c r="H18" s="4" t="s">
        <v>63</v>
      </c>
      <c r="I18" s="14">
        <v>13</v>
      </c>
    </row>
    <row r="19" spans="1:9" ht="11.25">
      <c r="A19" s="8" t="s">
        <v>35</v>
      </c>
      <c r="B19" s="4" t="s">
        <v>11</v>
      </c>
      <c r="C19" s="4">
        <v>0</v>
      </c>
      <c r="D19" s="4">
        <v>39</v>
      </c>
      <c r="E19" s="4">
        <f t="shared" si="0"/>
        <v>1985</v>
      </c>
      <c r="F19" s="4">
        <f t="shared" si="1"/>
        <v>2024</v>
      </c>
      <c r="G19" s="9" t="s">
        <v>87</v>
      </c>
      <c r="H19" s="9" t="s">
        <v>70</v>
      </c>
      <c r="I19" s="14">
        <v>16</v>
      </c>
    </row>
    <row r="20" spans="1:9" ht="11.25">
      <c r="A20" s="8" t="s">
        <v>36</v>
      </c>
      <c r="B20" s="4" t="s">
        <v>11</v>
      </c>
      <c r="C20" s="4">
        <v>40</v>
      </c>
      <c r="D20" s="4">
        <v>100</v>
      </c>
      <c r="E20" s="4">
        <f t="shared" si="0"/>
        <v>1924</v>
      </c>
      <c r="F20" s="4">
        <f t="shared" si="1"/>
        <v>1984</v>
      </c>
      <c r="G20" s="9" t="s">
        <v>69</v>
      </c>
      <c r="H20" s="9" t="s">
        <v>69</v>
      </c>
      <c r="I20" s="14">
        <v>16</v>
      </c>
    </row>
    <row r="21" spans="1:9" ht="11.25">
      <c r="A21" s="8" t="s">
        <v>37</v>
      </c>
      <c r="B21" s="4" t="s">
        <v>22</v>
      </c>
      <c r="C21" s="4">
        <v>0</v>
      </c>
      <c r="D21" s="4">
        <v>39</v>
      </c>
      <c r="E21" s="4">
        <f t="shared" si="0"/>
        <v>1985</v>
      </c>
      <c r="F21" s="4">
        <f t="shared" si="1"/>
        <v>2024</v>
      </c>
      <c r="G21" s="9" t="s">
        <v>71</v>
      </c>
      <c r="H21" s="9" t="s">
        <v>71</v>
      </c>
      <c r="I21" s="14">
        <v>16</v>
      </c>
    </row>
    <row r="22" spans="1:9" ht="11.25">
      <c r="A22" s="8" t="s">
        <v>38</v>
      </c>
      <c r="B22" s="4" t="s">
        <v>22</v>
      </c>
      <c r="C22" s="4">
        <v>40</v>
      </c>
      <c r="D22" s="4">
        <v>100</v>
      </c>
      <c r="E22" s="4">
        <f t="shared" si="0"/>
        <v>1924</v>
      </c>
      <c r="F22" s="4">
        <f t="shared" si="1"/>
        <v>1984</v>
      </c>
      <c r="G22" s="9" t="s">
        <v>72</v>
      </c>
      <c r="H22" s="9" t="s">
        <v>72</v>
      </c>
      <c r="I22" s="14">
        <v>16</v>
      </c>
    </row>
    <row r="23" spans="1:9" ht="11.25">
      <c r="A23" s="8" t="s">
        <v>39</v>
      </c>
      <c r="B23" s="4" t="s">
        <v>11</v>
      </c>
      <c r="C23" s="4">
        <v>20</v>
      </c>
      <c r="D23" s="4">
        <v>100</v>
      </c>
      <c r="E23" s="4">
        <f t="shared" si="0"/>
        <v>1924</v>
      </c>
      <c r="F23" s="4">
        <f t="shared" si="1"/>
        <v>2004</v>
      </c>
      <c r="G23" s="9" t="s">
        <v>68</v>
      </c>
      <c r="H23" s="9" t="s">
        <v>68</v>
      </c>
      <c r="I23" s="14">
        <v>16</v>
      </c>
    </row>
    <row r="24" spans="1:9" ht="11.25">
      <c r="A24" s="35"/>
      <c r="B24" s="36"/>
      <c r="C24" s="36"/>
      <c r="D24" s="36"/>
      <c r="E24" s="36"/>
      <c r="F24" s="36"/>
      <c r="G24" s="36"/>
      <c r="H24" s="36"/>
      <c r="I24" s="37"/>
    </row>
  </sheetData>
  <sheetProtection sheet="1" selectLockedCells="1"/>
  <mergeCells count="1">
    <mergeCell ref="A1:I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Hofstetter Rolf</dc:creator>
  <cp:keywords/>
  <dc:description/>
  <cp:lastModifiedBy>Rolf</cp:lastModifiedBy>
  <cp:lastPrinted>2012-02-06T07:31:12Z</cp:lastPrinted>
  <dcterms:created xsi:type="dcterms:W3CDTF">2007-03-20T09:10:00Z</dcterms:created>
  <dcterms:modified xsi:type="dcterms:W3CDTF">2023-12-22T14:32:43Z</dcterms:modified>
  <cp:category/>
  <cp:version/>
  <cp:contentType/>
  <cp:contentStatus/>
</cp:coreProperties>
</file>